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160"/>
  </bookViews>
  <sheets>
    <sheet name="Pelene Tab 3" sheetId="1" r:id="rId1"/>
    <sheet name="cenovnik" sheetId="2" r:id="rId2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/>
  <c r="I2"/>
  <c r="G2" i="2"/>
  <c r="G3" s="1"/>
  <c r="I19" i="1" l="1"/>
  <c r="G4" i="2"/>
  <c r="G5" s="1"/>
  <c r="I20" i="1" l="1"/>
  <c r="I21" s="1"/>
</calcChain>
</file>

<file path=xl/sharedStrings.xml><?xml version="1.0" encoding="utf-8"?>
<sst xmlns="http://schemas.openxmlformats.org/spreadsheetml/2006/main" count="45" uniqueCount="33">
  <si>
    <t>Partija</t>
  </si>
  <si>
    <t>Naziv Proizvodjaca</t>
  </si>
  <si>
    <t>Jedinica mere</t>
  </si>
  <si>
    <t>1 komad</t>
  </si>
  <si>
    <t>TORUNSKIE ZAKLADY MATERIALIW OPATRUNKOWYCH S.A. -POLJSKA - ili odgovarajuci</t>
  </si>
  <si>
    <t>ABENA A/S - ili odgovarajuci</t>
  </si>
  <si>
    <t>sifra pomagala</t>
  </si>
  <si>
    <t>Naziv pomagala</t>
  </si>
  <si>
    <t>naziv proizvodjaca  (ako je odgovarajuci)</t>
  </si>
  <si>
    <t>OKVIRNA kolicina  po partiji</t>
  </si>
  <si>
    <t>Uk. vrednost bez PDV-a</t>
  </si>
  <si>
    <t>Pojed.cena bez PDV-a</t>
  </si>
  <si>
    <t>VP iznos bez PDV-a</t>
  </si>
  <si>
    <t>Iznos PDV-a</t>
  </si>
  <si>
    <t>Iznos sa PDV-om</t>
  </si>
  <si>
    <t>PELENE za inkontinenciju</t>
  </si>
  <si>
    <t>PELENE SENI SUPER S 1 30 KOM (30-40KG) - Moć upijanja najmanje 700g prema MDS 1/93 sertifikatu; Brzina upijanja minimalno 4 ml/s prema MDS 1/93 sertifikatu. Ispuštanje tečnosti maksimalno 2 g prema MDS 1/93 sertifikatu.  Moć upijanja prema ISO 11948-1 najmanje 1600 gr. Anatomski oblik, dva anatomski oblikovana upijajuća jezgra. Indikator vlažnosti.  Paropropusan spoljašnji sloj po čitavoj površini. - ili odgovarajuće</t>
  </si>
  <si>
    <t xml:space="preserve">PELENE SENI SUPER EXTRA S 0  (DO 30KG) - Moć upijanja najmanje 500g prema MDS 1/93 sertifikatu; Brzina upijanja minimalno 4 ml/s prema MDS 1/93 sertifikatu. Ispuštanje tečnosti maksimalno 2 g prema MDS 1/93 sertifikatu.  Moć upijanja prema ISO 11948-1 najmanje 1400 gr. Anatomski oblik, dva anatomski oblikovana upijajuća jezgra. Indikator vlažnosti.  Paropropusan spoljašnji sloj po čitavoj površini.  - ili odgovarajuće          </t>
  </si>
  <si>
    <t>PELENE SENI SUPER PLUS EXTRA S 0+ (do 30KG) - Moć upijanja najmanje 500g prema MDS 1/93 sertifikatu; Brzina upijanja minimalno 4 ml/s prema MDS 1/93 sertifikatu. Ispuštanje tečnosti maksimalno 2 g prema MDS 1/93 sertifikatu. Moć upijanja prema ISO 11948-1 najmanje 2000 gr. Anatomski oblik, dva anatomski oblikovano upijajuća jezgra. Indikator vlažnosti. Paropropusan spoljašnji sloj po čitavoj površini. - ili odgovarajuće</t>
  </si>
  <si>
    <t xml:space="preserve">PELENE SENI SUPER PLUS SMALL-1 (30-40KG) - Moć upijanja najmanje 700g prema MDS 1/93 sertifikatu; Brzina upijanja minimalno 4 ml/s prema MDS 1/93 sertifikatu. Ispuštanje tečnosti maksimalno 2 g prema MDS 1/93 sertifikatu. Moć upijanja prema ISO 11948-1 najmanje 2100 gr. Anatomski oblik, dva anatomski oblikovana upijajuća jezgra. Indikator vlažnosti.  Paropropusan spoljašnji sloj po čitavoj površini. - ili odgovarajuce              </t>
  </si>
  <si>
    <t xml:space="preserve">PELENE SENI STANDARD S 1(30-40KG) - Moć upijanja najmanje 700g prema MDS 1/93 sertifikatu; Brzina upijanja minimalno 4 ml/s prema MDS 1/93 sertifikatu. Ispuštanje tečnosti maksimalno 2 g prema MDS 1/93 sertifikatu. Moć upijanja prema ISO 11948-1 najmanje 1650 gr. Anatomski oblik, dva anatomski oblikovana upijajuća jezgra. Indikator vlažnosti.. PE film u centralnom delu, netkani, paropropusni materijal u predelu kukova.  - ili odgovarajuce                     </t>
  </si>
  <si>
    <t>PELENE SENI STANDARD M 2  (40-70KG) - Moć upijanja najmanje 900g prema MDS 1/93 sertifikatu; Brzina upijanja minimalno 4 ml/s prema MDS 1/93 sertifikatu. Ispuštanje tečnosti maksimalno 2 g prema MDS 1/93 sertifikatu. Moć upijanja prema ISO 11948-1 najmanje 2400 gr. Anatomski oblik, dva anatomski oblikovana upijajuća jezgra. Indikator vlažnosti. PE film u centralnom delu, netkani,paropropusni materijal u predelu kukova  - ili odgovarajuće</t>
  </si>
  <si>
    <t xml:space="preserve">PELENE SENI SUPER M 2 30 KOM (40-70KG) -  Moć upijanja najmanje 900g prema MDS 1/93 sertifikatu; Brzina upijanja minimalno 4 ml/s prema MDS 1/93 sertifikatu. Ispuštanje tečnosti maksimalno 2 g prema MDS 1/93 sertifikatu. Moć upijanja prema ISO 11948-1 najmanje 2500 gr. Anatomski oblik, dva anatomski oblikovana upijajuća jezgra. Indikator vlažnosti.  Paropropusan spoljašnji sloj po čitavoj površini.. - ili odgovarajuce              </t>
  </si>
  <si>
    <t xml:space="preserve">PELENE SENI STANDARD L 3 (70-100KG) - Moć upijanja najmanje 1100g prema MDS 1/93 sertifikatu; Brzina upijanja minimalno 4 ml/s prema MDS 1/93 sertifikatu. Ispuštanje tečnosti maksimalno 2 g prema MDS 1/93 sertifikatu.  Moć upijanja prema ISO 11948-1 najmanje 2700 gr. Anatomski oblik, dva anatomski oblikovana upijajuća jezgra. Indikator vlažnosti. PE film u centralnom delu, netkani,paropropusni materijal u predelu kukova.- ili odgovarajuce              </t>
  </si>
  <si>
    <t xml:space="preserve">PELENE SENI STANDARD XL (PREKO 100KG) - Moć upijanja najmanje 1100g prema MDS 1/93 sertifikatu; Brzina upijanja minimalno 4 ml/s prema MDS 1/93 sertifikatu. Ispuštanje tečnosti maksimalno 2 g prema MDS 1/93 sertifikatu. Moć upijanja prema ISO 11948-1 najmanje 2600 gr. Anatomski oblik, dva anatomski oblikovana upijajuća jezgra. Indikator vlažnosti.. PE film u centralnom delu, netkani,paropropusni materijal u predelu kukova. - ili odgovarajuce              </t>
  </si>
  <si>
    <t xml:space="preserve">PELENE SENI KIDS JUNIOR (11-25KG) - Moć upijanja najmanje 500g prema MDS 1/93 sertifikatu; Brzina upijanja minimalno 4 ml/s prema MDS 1/93 sertifikatu. Ispuštanje tečnosti maksimalno 2 g prema MDS 1/93 sertifikatu. Moć upijanja prema ISO 11948-1 najmanje 1000 gr. Anatomski oblik. Indikator vlažnosti. Paropropusan spoljašnji sloj u središnjem delu i netkani  materijal u delu za kukove.  - ili odgovarajuce              </t>
  </si>
  <si>
    <t xml:space="preserve">PELENE SENI KIDS JUNIOR EXTRA (15-30KG) - Moć upijanja najmanje 500g prema MDS 1/93 sertifikatu; Brzina upijanja minimalno 4 ml/s prema MDS 1/93 sertifikatu. Ispuštanje tečnosti maksimalno 2 g prema MDS 1/93 sertifikatu. Moć upijanja prema ISO 11948-1 najmanje 1100 gr. Anatomski oblik. Indikator vlažnosti.Paropropusan spoljašnji sloj u središnjem delu i netkani  materijal u delu za kukove. - ili odgovarajuce              </t>
  </si>
  <si>
    <t xml:space="preserve">PELENE BAMBO NATURE JUNIOR OD 12 DO 22 KG, ILI ODGOVARAJUĆE;Moć upijanja najmanje 500g prema MSD 1/93 sertifikatu;brzina upijanja minimalno 4 ml/s prema MDS 1/93 sertifikatu; ispuštanje tečnosti maksimalno 2g prema MDS 1/93 sertifikatu.Anatomski oblik.Indikator vlažnosti, posedovanje TBS (tekstilnog spoljašnjeg sloja) celom dužinom pelene ili odgovarajućeg "non -vowen" mekog površinskog sloja poput pamuka ili celuloze koji pruža veći komfor,dvostruki sloj prozračnih bočnih krilaca,zaštitne barijere za sprečavanje isticanja sadržaja, čičak trake za višestruko učvršćivanje(hook&amp;loop,velcro sitem),  bez PVC-a, lateksa “Latex Free”,parfema, losiona i ekstrakata- ili odgovarajuće
</t>
  </si>
  <si>
    <t xml:space="preserve">PELENE BAMBO NATURE XL OD 16 DO 30 KG, ILI ODGOVARAJUĆE; Moć upijanja najmanje 500g prema MSD 1/93 sertifikatu;Brzina upijanja minimalno 4 ml/s prema MDS 1/93 sertifikatu; Ispuštanje tečnosti maksimalno 2g prema MDS 1/93 sertifikatu.Anatomski oblik.Indikator vlažnosti.,posedovanje TBS (tekstilnog spoljašnjeg sloja) celom dužinom pelene ili odgovarajućeg "non -vowen" mekog površinskog sloja poput pamuka ili celuloze koji pruža veći komfor, dvostruki sloj prozračnih bočnih krilaca ,zaštitne barijere za sprečavanje isticanja sadržaja, čičak trake za višestruko učvršćivanje(hook&amp;loop,velcro sitem),  bez PVC-a, lateksa “Latex Free”,parfema, losiona i ekstrakata- ili odgovarajuće
</t>
  </si>
  <si>
    <t>PELENE ABRI FORM XS2,OD 15 DO 30 KG, ILI ODGOVARAJUĆE; Moć upijanja najmanje 500g prema MSD 1/93 sertifikatu;Brzina upijanja minimalno 4 ml/s prema MDS 1/93 sertifikatu; Ispuštanje tečnosti maksimalno 2g prema MDS 1/93 sertifikatu.Anatomski oblik.Indikator vlažnosti, posedovanje TBS (tekstilnog spoljašnjeg sloja) celom dužinom pelene ili odgovarajućeg "non -vowen" mekog površinskog sloja poput pamuka ili celuloze koji pruža veći komfor, dvostruki sloj prozračnih bočnih krilaca, zaštitne barijere za sprečavanje isticanja sadržaja ,čičak trake za višestruko učvršćivanje(hook&amp;loop,velcro sitem),  bez PVC-a, lateksa “Latex Free”,parfema, losiona i ekstrakata- ili odgovarajuće</t>
  </si>
  <si>
    <t xml:space="preserve">PELENE ABRI FORM S, OD 30 DO 40 KG, ILI ODGOVARAJUĆE; Moć upijanja najmanje 700g prema MSD 1/93 sertifikatu;Brzina upijanja minimalno 4 ml/s prema MDS 1/93 sertifikatu; Ispuštanje tečnosti maksimalno 2g prema MDS 1/93 sertifikatu.Anatomski oblik.Indikator vlažnosti, posedovanje TBS (tekstilnog spoljašnjeg sloja) celom dužinom pelene ili odgovarajućeg "non -vowen" mekog površinskog sloja poput pamuka ili celuloze koji pruža veći komfor, dvostruki sloj”prozračnih bočnih krilaca zaštitne barijere za sprečavanje isticanja sadržaja, čičak trake za višestruko učvršćivanje(hook&amp;loop,velcro sitem),  bez PVC-a, lateksa “Latex Free”,parfema, losiona i ekstrakata.- ili odgovarajuće
</t>
  </si>
  <si>
    <t>PELENE DELTA FORM M2; OD 40 DO 70 KG, ILI ODGOVARAJUĆE, Moć upijanja najmanje 900g prema MSD 1/93 sertifikatu;Brzina upijanja minimalno 4 ml/s prema MDS 1/93 sertifikatu; Ispuštanje tečnosti maksimalno 2g prema MDS 1/93 sertifikatu.Anatomski oblik.Indikator vlažnosti, posedovanje TBS (tekstilnog spoljašnjeg sloja) celom dužinom pelene ili odgovarajućeg "non -vowen" mekog površinskog sloja poput pamuka ili celuloze koji pruža veći komfor, dvostruki sloj prozračnih bočnih krilaca, zaštitne barijere za sprečavanje isticanja sadržaja, čičak trake za višestruko učvršćivanje(hook&amp;loop,velcro sitem), bez PVC-a, lateksa “Latex Free”,parfema, losiona i ekstrakata- ili odgovarajuće</t>
  </si>
  <si>
    <t xml:space="preserve">PELENE DELTA FORM L2;PREKO 70 KG, ILI ODGOVARAJUĆE, Moć upijanja najmanje 1100g prema MSD 1/93 sertifikatu;Brzina upijanja minimalno 4 ml/s prema MDS 1/93 sertifikatu; Ispuštanje tečnosti maksimalno 2g prema MDS 1/93 sertifikatu.Anatomski oblik.Indikator vlažnosti, posedovanje TBS (tekstilnog spoljašnjeg sloja) celom dužinom pelene ili odgovarajućeg "non -vowen" mekog površinskog sloja poput pamuka ili celuloze koji pruža veći komfor, dvostruki sloj prozračnih bočnih krilaca ,zaštitne barijere za sprečavanje isticanja sadržaja ,čičak trake za višestruko učvršćivanje(hook&amp;loop,velcro sitem), bez PVC-a, lateksa “Latex Free”,parfema, losiona i ekstrakata- ili odgovarajuće
</t>
  </si>
</sst>
</file>

<file path=xl/styles.xml><?xml version="1.0" encoding="utf-8"?>
<styleSheet xmlns="http://schemas.openxmlformats.org/spreadsheetml/2006/main">
  <numFmts count="1">
    <numFmt numFmtId="164" formatCode="[$-409]General"/>
  </numFmts>
  <fonts count="14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EB9C"/>
        <bgColor rgb="FFFCD5B5"/>
      </patternFill>
    </fill>
    <fill>
      <patternFill patternType="solid">
        <fgColor rgb="FFCCFFFF"/>
        <bgColor indexed="64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164" fontId="2" fillId="0" borderId="0" applyBorder="0" applyProtection="0"/>
    <xf numFmtId="0" fontId="3" fillId="3" borderId="0" applyBorder="0" applyProtection="0"/>
    <xf numFmtId="0" fontId="4" fillId="5" borderId="0" applyNumberFormat="0" applyBorder="0" applyAlignment="0" applyProtection="0"/>
  </cellStyleXfs>
  <cellXfs count="73">
    <xf numFmtId="0" fontId="0" fillId="0" borderId="0" xfId="0"/>
    <xf numFmtId="0" fontId="5" fillId="5" borderId="9" xfId="4" applyNumberFormat="1" applyFont="1" applyBorder="1" applyAlignment="1">
      <alignment horizontal="center" vertical="center" wrapText="1"/>
    </xf>
    <xf numFmtId="0" fontId="5" fillId="5" borderId="10" xfId="4" applyNumberFormat="1" applyFont="1" applyBorder="1" applyAlignment="1">
      <alignment horizontal="center" vertical="center" wrapText="1"/>
    </xf>
    <xf numFmtId="4" fontId="5" fillId="5" borderId="10" xfId="4" applyNumberFormat="1" applyFont="1" applyBorder="1" applyAlignment="1">
      <alignment horizontal="center" vertical="center" wrapText="1"/>
    </xf>
    <xf numFmtId="0" fontId="5" fillId="5" borderId="11" xfId="4" applyNumberFormat="1" applyFont="1" applyBorder="1" applyAlignment="1">
      <alignment horizontal="center" vertical="center" wrapText="1"/>
    </xf>
    <xf numFmtId="0" fontId="6" fillId="0" borderId="0" xfId="0" applyFont="1"/>
    <xf numFmtId="0" fontId="7" fillId="4" borderId="2" xfId="1" applyNumberFormat="1" applyFont="1" applyFill="1" applyBorder="1" applyAlignment="1">
      <alignment vertical="center" wrapText="1"/>
    </xf>
    <xf numFmtId="4" fontId="6" fillId="0" borderId="2" xfId="0" applyNumberFormat="1" applyFont="1" applyBorder="1"/>
    <xf numFmtId="0" fontId="6" fillId="4" borderId="5" xfId="1" applyNumberFormat="1" applyFont="1" applyFill="1" applyBorder="1" applyAlignment="1">
      <alignment horizontal="center" vertical="center" wrapText="1"/>
    </xf>
    <xf numFmtId="4" fontId="6" fillId="4" borderId="5" xfId="1" applyNumberFormat="1" applyFont="1" applyFill="1" applyBorder="1" applyAlignment="1">
      <alignment horizontal="center" vertical="center" wrapText="1"/>
    </xf>
    <xf numFmtId="0" fontId="5" fillId="5" borderId="12" xfId="4" applyNumberFormat="1" applyFont="1" applyBorder="1" applyAlignment="1">
      <alignment horizontal="center" vertical="center" wrapText="1"/>
    </xf>
    <xf numFmtId="0" fontId="5" fillId="5" borderId="5" xfId="4" applyNumberFormat="1" applyFont="1" applyBorder="1" applyAlignment="1">
      <alignment horizontal="center" vertical="center" wrapText="1"/>
    </xf>
    <xf numFmtId="0" fontId="6" fillId="4" borderId="2" xfId="1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8" fillId="5" borderId="10" xfId="4" applyNumberFormat="1" applyFont="1" applyBorder="1" applyAlignment="1">
      <alignment horizontal="center" vertical="center" wrapText="1"/>
    </xf>
    <xf numFmtId="0" fontId="9" fillId="0" borderId="0" xfId="0" applyFont="1"/>
    <xf numFmtId="4" fontId="11" fillId="0" borderId="0" xfId="0" applyNumberFormat="1" applyFont="1"/>
    <xf numFmtId="0" fontId="10" fillId="0" borderId="0" xfId="0" applyFont="1" applyFill="1"/>
    <xf numFmtId="0" fontId="6" fillId="0" borderId="0" xfId="0" applyFont="1" applyFill="1"/>
    <xf numFmtId="4" fontId="9" fillId="0" borderId="5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0" fillId="0" borderId="13" xfId="0" applyNumberFormat="1" applyFont="1" applyBorder="1"/>
    <xf numFmtId="4" fontId="0" fillId="0" borderId="2" xfId="0" applyNumberFormat="1" applyFont="1" applyBorder="1"/>
    <xf numFmtId="0" fontId="6" fillId="6" borderId="13" xfId="1" applyNumberFormat="1" applyFont="1" applyFill="1" applyBorder="1" applyAlignment="1">
      <alignment vertical="center" wrapText="1"/>
    </xf>
    <xf numFmtId="0" fontId="6" fillId="6" borderId="13" xfId="1" applyNumberFormat="1" applyFont="1" applyFill="1" applyBorder="1" applyAlignment="1">
      <alignment horizontal="center" vertical="center" wrapText="1"/>
    </xf>
    <xf numFmtId="0" fontId="6" fillId="6" borderId="2" xfId="1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4" xfId="1" applyNumberFormat="1" applyFont="1" applyFill="1" applyBorder="1" applyAlignment="1">
      <alignment horizontal="center" vertical="center" wrapText="1"/>
    </xf>
    <xf numFmtId="0" fontId="13" fillId="7" borderId="4" xfId="1" applyFont="1" applyFill="1" applyBorder="1" applyAlignment="1">
      <alignment horizontal="left" vertical="center" wrapText="1"/>
    </xf>
    <xf numFmtId="0" fontId="6" fillId="7" borderId="2" xfId="1" applyNumberFormat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center" vertical="center" wrapText="1"/>
    </xf>
    <xf numFmtId="0" fontId="13" fillId="7" borderId="8" xfId="1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 wrapText="1"/>
    </xf>
    <xf numFmtId="0" fontId="6" fillId="7" borderId="16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12" fillId="6" borderId="17" xfId="1" applyFont="1" applyFill="1" applyBorder="1" applyAlignment="1">
      <alignment horizontal="center" vertical="center" wrapText="1"/>
    </xf>
    <xf numFmtId="0" fontId="12" fillId="6" borderId="19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6" fillId="7" borderId="3" xfId="1" applyFont="1" applyFill="1" applyBorder="1" applyAlignment="1">
      <alignment horizontal="left" vertical="center" wrapText="1"/>
    </xf>
    <xf numFmtId="0" fontId="6" fillId="7" borderId="7" xfId="1" applyFont="1" applyFill="1" applyBorder="1" applyAlignment="1">
      <alignment horizontal="left" vertical="center" wrapText="1"/>
    </xf>
    <xf numFmtId="0" fontId="6" fillId="7" borderId="13" xfId="1" applyFont="1" applyFill="1" applyBorder="1" applyAlignment="1">
      <alignment horizontal="left" vertical="center" wrapText="1"/>
    </xf>
    <xf numFmtId="4" fontId="0" fillId="6" borderId="7" xfId="0" applyNumberFormat="1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7" borderId="6" xfId="0" applyNumberFormat="1" applyFont="1" applyFill="1" applyBorder="1" applyAlignment="1">
      <alignment horizontal="center" vertical="center" wrapText="1"/>
    </xf>
    <xf numFmtId="4" fontId="0" fillId="7" borderId="14" xfId="0" applyNumberFormat="1" applyFont="1" applyFill="1" applyBorder="1" applyAlignment="1">
      <alignment horizontal="center" vertical="center" wrapText="1"/>
    </xf>
    <xf numFmtId="4" fontId="0" fillId="7" borderId="15" xfId="0" applyNumberFormat="1" applyFont="1" applyFill="1" applyBorder="1" applyAlignment="1">
      <alignment horizontal="center" vertical="center" wrapText="1"/>
    </xf>
    <xf numFmtId="4" fontId="12" fillId="7" borderId="5" xfId="1" applyNumberFormat="1" applyFont="1" applyFill="1" applyBorder="1" applyAlignment="1">
      <alignment horizontal="center" vertical="center" wrapText="1"/>
    </xf>
    <xf numFmtId="4" fontId="12" fillId="7" borderId="7" xfId="1" applyNumberFormat="1" applyFont="1" applyFill="1" applyBorder="1" applyAlignment="1">
      <alignment horizontal="center" vertical="center" wrapText="1"/>
    </xf>
    <xf numFmtId="4" fontId="12" fillId="7" borderId="13" xfId="1" applyNumberFormat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 wrapText="1"/>
    </xf>
    <xf numFmtId="0" fontId="12" fillId="7" borderId="13" xfId="1" applyFont="1" applyFill="1" applyBorder="1" applyAlignment="1">
      <alignment horizontal="center" vertical="center" wrapText="1"/>
    </xf>
    <xf numFmtId="0" fontId="12" fillId="7" borderId="18" xfId="1" applyFont="1" applyFill="1" applyBorder="1" applyAlignment="1">
      <alignment horizontal="center" vertical="center" wrapText="1"/>
    </xf>
    <xf numFmtId="0" fontId="12" fillId="7" borderId="17" xfId="1" applyFont="1" applyFill="1" applyBorder="1" applyAlignment="1">
      <alignment horizontal="center" vertical="center" wrapText="1"/>
    </xf>
    <xf numFmtId="0" fontId="12" fillId="7" borderId="19" xfId="1" applyFont="1" applyFill="1" applyBorder="1" applyAlignment="1">
      <alignment horizontal="center" vertical="center" wrapText="1"/>
    </xf>
    <xf numFmtId="4" fontId="12" fillId="6" borderId="7" xfId="1" applyNumberFormat="1" applyFont="1" applyFill="1" applyBorder="1" applyAlignment="1">
      <alignment horizontal="center" vertical="center" wrapText="1"/>
    </xf>
    <xf numFmtId="4" fontId="12" fillId="6" borderId="13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</cellXfs>
  <cellStyles count="5">
    <cellStyle name="Accent1" xfId="4" builtinId="29"/>
    <cellStyle name="Excel Built-in Normal" xfId="2"/>
    <cellStyle name="Input" xfId="1" builtinId="20"/>
    <cellStyle name="Normal" xfId="0" builtinId="0"/>
    <cellStyle name="TableStyleLight1" xfId="3"/>
  </cellStyles>
  <dxfs count="0"/>
  <tableStyles count="0" defaultTableStyle="TableStyleMedium2" defaultPivotStyle="PivotStyleLight16"/>
  <colors>
    <mruColors>
      <color rgb="FFCCFF33"/>
      <color rgb="FFF2D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0" zoomScaleNormal="80" workbookViewId="0">
      <selection activeCell="I13" sqref="I13:I18"/>
    </sheetView>
  </sheetViews>
  <sheetFormatPr defaultRowHeight="15.75"/>
  <cols>
    <col min="1" max="1" width="5.5703125" style="5" bestFit="1" customWidth="1"/>
    <col min="2" max="2" width="7.7109375" style="5" customWidth="1"/>
    <col min="3" max="3" width="15.5703125" style="5" customWidth="1"/>
    <col min="4" max="4" width="61.140625" style="5" customWidth="1"/>
    <col min="5" max="5" width="13.85546875" style="5" customWidth="1"/>
    <col min="6" max="6" width="9.85546875" style="5" customWidth="1"/>
    <col min="7" max="7" width="10" style="17" customWidth="1"/>
    <col min="8" max="8" width="9.140625" style="5"/>
    <col min="9" max="9" width="17.42578125" style="5" customWidth="1"/>
    <col min="10" max="14" width="9.140625" style="5"/>
    <col min="15" max="15" width="9.140625" style="5" customWidth="1"/>
    <col min="16" max="16384" width="9.140625" style="5"/>
  </cols>
  <sheetData>
    <row r="1" spans="1:11" ht="48" thickBot="1">
      <c r="A1" s="1" t="s">
        <v>0</v>
      </c>
      <c r="B1" s="2" t="s">
        <v>6</v>
      </c>
      <c r="C1" s="2" t="s">
        <v>1</v>
      </c>
      <c r="D1" s="2" t="s">
        <v>7</v>
      </c>
      <c r="E1" s="11" t="s">
        <v>8</v>
      </c>
      <c r="F1" s="2" t="s">
        <v>2</v>
      </c>
      <c r="G1" s="16" t="s">
        <v>9</v>
      </c>
      <c r="H1" s="3" t="s">
        <v>11</v>
      </c>
      <c r="I1" s="4" t="s">
        <v>10</v>
      </c>
    </row>
    <row r="2" spans="1:11" ht="120.75" customHeight="1">
      <c r="A2" s="39">
        <v>1</v>
      </c>
      <c r="B2" s="29">
        <v>102</v>
      </c>
      <c r="C2" s="37" t="s">
        <v>4</v>
      </c>
      <c r="D2" s="30" t="s">
        <v>16</v>
      </c>
      <c r="E2" s="52"/>
      <c r="F2" s="67" t="s">
        <v>3</v>
      </c>
      <c r="G2" s="64">
        <v>72500</v>
      </c>
      <c r="H2" s="61"/>
      <c r="I2" s="58">
        <f>G2*H2</f>
        <v>0</v>
      </c>
    </row>
    <row r="3" spans="1:11" ht="111" customHeight="1">
      <c r="A3" s="40"/>
      <c r="B3" s="31">
        <v>102</v>
      </c>
      <c r="C3" s="38"/>
      <c r="D3" s="32" t="s">
        <v>17</v>
      </c>
      <c r="E3" s="53"/>
      <c r="F3" s="68"/>
      <c r="G3" s="65"/>
      <c r="H3" s="62"/>
      <c r="I3" s="59"/>
    </row>
    <row r="4" spans="1:11" ht="118.5" customHeight="1">
      <c r="A4" s="40"/>
      <c r="B4" s="31">
        <v>102</v>
      </c>
      <c r="C4" s="38"/>
      <c r="D4" s="32" t="s">
        <v>18</v>
      </c>
      <c r="E4" s="53"/>
      <c r="F4" s="68"/>
      <c r="G4" s="65"/>
      <c r="H4" s="62"/>
      <c r="I4" s="59"/>
    </row>
    <row r="5" spans="1:11" ht="112.5" customHeight="1">
      <c r="A5" s="40"/>
      <c r="B5" s="31">
        <v>102</v>
      </c>
      <c r="C5" s="38"/>
      <c r="D5" s="32" t="s">
        <v>19</v>
      </c>
      <c r="E5" s="53"/>
      <c r="F5" s="68"/>
      <c r="G5" s="65"/>
      <c r="H5" s="62"/>
      <c r="I5" s="59"/>
    </row>
    <row r="6" spans="1:11" ht="128.25" customHeight="1">
      <c r="A6" s="40"/>
      <c r="B6" s="31">
        <v>102</v>
      </c>
      <c r="C6" s="38"/>
      <c r="D6" s="32" t="s">
        <v>20</v>
      </c>
      <c r="E6" s="53"/>
      <c r="F6" s="68"/>
      <c r="G6" s="65"/>
      <c r="H6" s="62"/>
      <c r="I6" s="59"/>
    </row>
    <row r="7" spans="1:11" ht="124.5" customHeight="1">
      <c r="A7" s="40"/>
      <c r="B7" s="31">
        <v>102</v>
      </c>
      <c r="C7" s="38"/>
      <c r="D7" s="32" t="s">
        <v>21</v>
      </c>
      <c r="E7" s="53"/>
      <c r="F7" s="68"/>
      <c r="G7" s="65"/>
      <c r="H7" s="62"/>
      <c r="I7" s="59"/>
    </row>
    <row r="8" spans="1:11" ht="117.75" customHeight="1">
      <c r="A8" s="40"/>
      <c r="B8" s="31">
        <v>102</v>
      </c>
      <c r="C8" s="38"/>
      <c r="D8" s="32" t="s">
        <v>22</v>
      </c>
      <c r="E8" s="53"/>
      <c r="F8" s="68"/>
      <c r="G8" s="65"/>
      <c r="H8" s="62"/>
      <c r="I8" s="59"/>
    </row>
    <row r="9" spans="1:11" ht="124.5" customHeight="1">
      <c r="A9" s="40"/>
      <c r="B9" s="31">
        <v>102</v>
      </c>
      <c r="C9" s="38"/>
      <c r="D9" s="32" t="s">
        <v>23</v>
      </c>
      <c r="E9" s="53"/>
      <c r="F9" s="68"/>
      <c r="G9" s="65"/>
      <c r="H9" s="62"/>
      <c r="I9" s="59"/>
    </row>
    <row r="10" spans="1:11" ht="135.75" customHeight="1">
      <c r="A10" s="40"/>
      <c r="B10" s="31">
        <v>102</v>
      </c>
      <c r="C10" s="38"/>
      <c r="D10" s="32" t="s">
        <v>24</v>
      </c>
      <c r="E10" s="53"/>
      <c r="F10" s="68"/>
      <c r="G10" s="65"/>
      <c r="H10" s="62"/>
      <c r="I10" s="59"/>
    </row>
    <row r="11" spans="1:11" ht="116.25" customHeight="1">
      <c r="A11" s="40"/>
      <c r="B11" s="31">
        <v>102</v>
      </c>
      <c r="C11" s="38"/>
      <c r="D11" s="32" t="s">
        <v>25</v>
      </c>
      <c r="E11" s="53"/>
      <c r="F11" s="68"/>
      <c r="G11" s="65"/>
      <c r="H11" s="62"/>
      <c r="I11" s="59"/>
    </row>
    <row r="12" spans="1:11" ht="117.75" customHeight="1" thickBot="1">
      <c r="A12" s="40"/>
      <c r="B12" s="33">
        <v>102</v>
      </c>
      <c r="C12" s="38"/>
      <c r="D12" s="34" t="s">
        <v>26</v>
      </c>
      <c r="E12" s="54"/>
      <c r="F12" s="69"/>
      <c r="G12" s="66"/>
      <c r="H12" s="63"/>
      <c r="I12" s="60"/>
    </row>
    <row r="13" spans="1:11" s="15" customFormat="1" ht="209.25" customHeight="1">
      <c r="A13" s="46">
        <v>2</v>
      </c>
      <c r="B13" s="25">
        <v>102</v>
      </c>
      <c r="C13" s="41" t="s">
        <v>5</v>
      </c>
      <c r="D13" s="35" t="s">
        <v>27</v>
      </c>
      <c r="E13" s="49"/>
      <c r="F13" s="42" t="s">
        <v>3</v>
      </c>
      <c r="G13" s="44">
        <v>57500</v>
      </c>
      <c r="H13" s="70">
        <v>0</v>
      </c>
      <c r="I13" s="55">
        <f>G13*H13</f>
        <v>0</v>
      </c>
    </row>
    <row r="14" spans="1:11" ht="207" customHeight="1">
      <c r="A14" s="47"/>
      <c r="B14" s="26"/>
      <c r="C14" s="41"/>
      <c r="D14" s="36" t="s">
        <v>28</v>
      </c>
      <c r="E14" s="50"/>
      <c r="F14" s="42"/>
      <c r="G14" s="44"/>
      <c r="H14" s="70"/>
      <c r="I14" s="55"/>
    </row>
    <row r="15" spans="1:11" ht="204" customHeight="1">
      <c r="A15" s="47"/>
      <c r="B15" s="27">
        <v>102</v>
      </c>
      <c r="C15" s="41"/>
      <c r="D15" s="36" t="s">
        <v>29</v>
      </c>
      <c r="E15" s="50"/>
      <c r="F15" s="42"/>
      <c r="G15" s="44"/>
      <c r="H15" s="70"/>
      <c r="I15" s="55"/>
    </row>
    <row r="16" spans="1:11" ht="189.75" customHeight="1">
      <c r="A16" s="47"/>
      <c r="B16" s="28">
        <v>102</v>
      </c>
      <c r="C16" s="41"/>
      <c r="D16" s="36" t="s">
        <v>30</v>
      </c>
      <c r="E16" s="50"/>
      <c r="F16" s="42"/>
      <c r="G16" s="44"/>
      <c r="H16" s="70"/>
      <c r="I16" s="55"/>
      <c r="J16" s="14"/>
      <c r="K16" s="14"/>
    </row>
    <row r="17" spans="1:11" ht="203.25" customHeight="1">
      <c r="A17" s="47"/>
      <c r="B17" s="28">
        <v>102</v>
      </c>
      <c r="C17" s="41"/>
      <c r="D17" s="36" t="s">
        <v>31</v>
      </c>
      <c r="E17" s="50"/>
      <c r="F17" s="42"/>
      <c r="G17" s="44"/>
      <c r="H17" s="70"/>
      <c r="I17" s="55"/>
      <c r="J17" s="14"/>
      <c r="K17" s="14"/>
    </row>
    <row r="18" spans="1:11" ht="195.75" customHeight="1">
      <c r="A18" s="48"/>
      <c r="B18" s="28">
        <v>102</v>
      </c>
      <c r="C18" s="41"/>
      <c r="D18" s="36" t="s">
        <v>32</v>
      </c>
      <c r="E18" s="51"/>
      <c r="F18" s="43"/>
      <c r="G18" s="45"/>
      <c r="H18" s="71"/>
      <c r="I18" s="56"/>
      <c r="J18" s="14"/>
      <c r="K18" s="14"/>
    </row>
    <row r="19" spans="1:11" ht="15">
      <c r="F19" s="57" t="s">
        <v>12</v>
      </c>
      <c r="G19" s="57"/>
      <c r="H19" s="57"/>
      <c r="I19" s="23">
        <f>SUM(I2:I18)</f>
        <v>0</v>
      </c>
    </row>
    <row r="20" spans="1:11" ht="15">
      <c r="F20" s="57" t="s">
        <v>13</v>
      </c>
      <c r="G20" s="57"/>
      <c r="H20" s="57"/>
      <c r="I20" s="24">
        <f>I19*0.1</f>
        <v>0</v>
      </c>
    </row>
    <row r="21" spans="1:11" ht="15">
      <c r="F21" s="57" t="s">
        <v>14</v>
      </c>
      <c r="G21" s="57"/>
      <c r="H21" s="57"/>
      <c r="I21" s="24">
        <f>SUM(I19:I20)</f>
        <v>0</v>
      </c>
    </row>
    <row r="25" spans="1:11" ht="16.5" thickBot="1"/>
    <row r="26" spans="1:11" ht="25.5" customHeight="1">
      <c r="C26" s="19"/>
      <c r="D26" s="19"/>
      <c r="E26" s="20"/>
      <c r="F26" s="20"/>
      <c r="G26" s="19"/>
      <c r="H26" s="21"/>
      <c r="I26" s="22"/>
    </row>
    <row r="27" spans="1:11" ht="21.75" customHeight="1">
      <c r="I27" s="18"/>
    </row>
  </sheetData>
  <mergeCells count="17">
    <mergeCell ref="I13:I18"/>
    <mergeCell ref="F19:H19"/>
    <mergeCell ref="F20:H20"/>
    <mergeCell ref="F21:H21"/>
    <mergeCell ref="I2:I12"/>
    <mergeCell ref="H2:H12"/>
    <mergeCell ref="G2:G12"/>
    <mergeCell ref="F2:F12"/>
    <mergeCell ref="H13:H18"/>
    <mergeCell ref="C2:C12"/>
    <mergeCell ref="A2:A12"/>
    <mergeCell ref="C13:C18"/>
    <mergeCell ref="F13:F18"/>
    <mergeCell ref="G13:G18"/>
    <mergeCell ref="A13:A18"/>
    <mergeCell ref="E13:E18"/>
    <mergeCell ref="E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2" sqref="F2"/>
    </sheetView>
  </sheetViews>
  <sheetFormatPr defaultRowHeight="11.25"/>
  <cols>
    <col min="1" max="1" width="5.5703125" style="5" bestFit="1" customWidth="1"/>
    <col min="2" max="2" width="7.7109375" style="5" customWidth="1"/>
    <col min="3" max="3" width="18.5703125" style="5" customWidth="1"/>
    <col min="4" max="4" width="9.28515625" style="5" customWidth="1"/>
    <col min="5" max="5" width="11.42578125" style="5" customWidth="1"/>
    <col min="6" max="6" width="9.7109375" style="5" customWidth="1"/>
    <col min="7" max="7" width="11.7109375" style="5" customWidth="1"/>
    <col min="8" max="16384" width="9.140625" style="5"/>
  </cols>
  <sheetData>
    <row r="1" spans="1:7" ht="34.5" thickBot="1">
      <c r="A1" s="10" t="s">
        <v>0</v>
      </c>
      <c r="B1" s="11" t="s">
        <v>6</v>
      </c>
      <c r="C1" s="11" t="s">
        <v>7</v>
      </c>
      <c r="D1" s="2" t="s">
        <v>2</v>
      </c>
      <c r="E1" s="2" t="s">
        <v>9</v>
      </c>
      <c r="F1" s="3" t="s">
        <v>11</v>
      </c>
      <c r="G1" s="4" t="s">
        <v>10</v>
      </c>
    </row>
    <row r="2" spans="1:7">
      <c r="A2" s="12">
        <v>1</v>
      </c>
      <c r="B2" s="12">
        <v>102</v>
      </c>
      <c r="C2" s="6" t="s">
        <v>15</v>
      </c>
      <c r="D2" s="8" t="s">
        <v>3</v>
      </c>
      <c r="E2" s="8">
        <v>130000</v>
      </c>
      <c r="F2" s="9">
        <v>38.46</v>
      </c>
      <c r="G2" s="13">
        <f>E2*F2</f>
        <v>4999800</v>
      </c>
    </row>
    <row r="3" spans="1:7">
      <c r="D3" s="72" t="s">
        <v>12</v>
      </c>
      <c r="E3" s="72"/>
      <c r="F3" s="72"/>
      <c r="G3" s="7">
        <f>SUM(G2)</f>
        <v>4999800</v>
      </c>
    </row>
    <row r="4" spans="1:7">
      <c r="D4" s="72" t="s">
        <v>13</v>
      </c>
      <c r="E4" s="72"/>
      <c r="F4" s="72"/>
      <c r="G4" s="7">
        <f>G3*0.1</f>
        <v>499980</v>
      </c>
    </row>
    <row r="5" spans="1:7">
      <c r="D5" s="72" t="s">
        <v>14</v>
      </c>
      <c r="E5" s="72"/>
      <c r="F5" s="72"/>
      <c r="G5" s="7">
        <f>SUM(G3:G4)</f>
        <v>5499780</v>
      </c>
    </row>
  </sheetData>
  <mergeCells count="3">
    <mergeCell ref="D3:F3"/>
    <mergeCell ref="D4:F4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Pelene Tab 3</vt:lpstr>
      <vt:lpstr>cenovnik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pravnik</cp:lastModifiedBy>
  <dcterms:created xsi:type="dcterms:W3CDTF">2016-12-21T10:47:54Z</dcterms:created>
  <dcterms:modified xsi:type="dcterms:W3CDTF">2019-12-31T21:37:04Z</dcterms:modified>
</cp:coreProperties>
</file>